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C22" s="1"/>
</calcChain>
</file>

<file path=xl/sharedStrings.xml><?xml version="1.0" encoding="utf-8"?>
<sst xmlns="http://schemas.openxmlformats.org/spreadsheetml/2006/main" count="22" uniqueCount="22">
  <si>
    <t>Сведения о доведенном объеме средств на выплату заработной платы учителям</t>
  </si>
  <si>
    <t>МБОУ Ново-Идинская СОШ</t>
  </si>
  <si>
    <t>МБОУ БСШ №2</t>
  </si>
  <si>
    <t>МБОУ Верхне-Идинская СОШ</t>
  </si>
  <si>
    <t>МБОУ Казачинская СОШ</t>
  </si>
  <si>
    <t>МБОУ Вершининская нш/дс</t>
  </si>
  <si>
    <t>МБОУ Александровская СОШ</t>
  </si>
  <si>
    <t>МБОУ Тарасинская СОШ</t>
  </si>
  <si>
    <t>МБОУ Олонская СОШ</t>
  </si>
  <si>
    <t>МБОУ Дундайская СОШ</t>
  </si>
  <si>
    <t>МБОУ Хохорская СОШ</t>
  </si>
  <si>
    <t>МБОУ Буретская СОШ</t>
  </si>
  <si>
    <t>МБОУ Середкинская СОШ</t>
  </si>
  <si>
    <t>МБОУ Каменская СОШ</t>
  </si>
  <si>
    <t>МБОУ Боханская вечерняя школа</t>
  </si>
  <si>
    <t>МБОУ Укырская СОШ</t>
  </si>
  <si>
    <t>МБОУ Харатриргенская нш/дс</t>
  </si>
  <si>
    <t>МБОУ Шунтинская нш/дс</t>
  </si>
  <si>
    <t>МБОУ БСШ №1</t>
  </si>
  <si>
    <t>МБОУ Воробьевская ООШ</t>
  </si>
  <si>
    <t>МБОУ Морозовская ООШ</t>
  </si>
  <si>
    <t xml:space="preserve">итого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</si>
</sst>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B25" sqref="B25"/>
    </sheetView>
  </sheetViews>
  <sheetFormatPr defaultRowHeight="15"/>
  <cols>
    <col min="1" max="1" width="3.7109375" customWidth="1"/>
    <col min="2" max="2" width="32.140625" customWidth="1"/>
    <col min="3" max="3" width="11.5703125" customWidth="1"/>
  </cols>
  <sheetData>
    <row r="1" spans="1:3">
      <c r="B1" s="1" t="s">
        <v>0</v>
      </c>
    </row>
    <row r="2" spans="1:3">
      <c r="A2">
        <v>1</v>
      </c>
      <c r="B2" t="s">
        <v>1</v>
      </c>
      <c r="C2">
        <f>(9208.03+37724+32348+21332+37016+445821.19)*1.2</f>
        <v>700139.0639999999</v>
      </c>
    </row>
    <row r="3" spans="1:3">
      <c r="A3">
        <v>2</v>
      </c>
      <c r="B3" t="s">
        <v>2</v>
      </c>
      <c r="C3">
        <f>(251295+6720)*1.2</f>
        <v>309618</v>
      </c>
    </row>
    <row r="4" spans="1:3">
      <c r="A4">
        <v>3</v>
      </c>
      <c r="B4" t="s">
        <v>3</v>
      </c>
      <c r="C4">
        <f>(312605)*1.2</f>
        <v>375126</v>
      </c>
    </row>
    <row r="5" spans="1:3">
      <c r="A5">
        <v>4</v>
      </c>
      <c r="B5" t="s">
        <v>4</v>
      </c>
      <c r="C5">
        <f>(368204.8+15210+26424+13804+13804)*1.2</f>
        <v>524936.15999999992</v>
      </c>
    </row>
    <row r="6" spans="1:3">
      <c r="A6">
        <v>5</v>
      </c>
      <c r="B6" t="s">
        <v>5</v>
      </c>
      <c r="C6">
        <f>64710*1.2</f>
        <v>77652</v>
      </c>
    </row>
    <row r="7" spans="1:3">
      <c r="A7">
        <v>6</v>
      </c>
      <c r="B7" t="s">
        <v>6</v>
      </c>
      <c r="C7">
        <f>(3286.8+286045.58)*1.2</f>
        <v>347198.85599999997</v>
      </c>
    </row>
    <row r="8" spans="1:3">
      <c r="A8">
        <v>7</v>
      </c>
      <c r="B8" t="s">
        <v>7</v>
      </c>
      <c r="C8">
        <f>(393922.4+37070+27820+28020+12288)*1.2</f>
        <v>598944.48</v>
      </c>
    </row>
    <row r="9" spans="1:3">
      <c r="A9">
        <v>8</v>
      </c>
      <c r="B9" t="s">
        <v>8</v>
      </c>
      <c r="C9">
        <f>(410978.11+4633.2+13527)*1.2</f>
        <v>514965.97199999995</v>
      </c>
    </row>
    <row r="10" spans="1:3">
      <c r="A10">
        <v>9</v>
      </c>
      <c r="B10" t="s">
        <v>9</v>
      </c>
      <c r="C10">
        <f>(31268+18676+249638.51)*1.2</f>
        <v>359499.01199999999</v>
      </c>
    </row>
    <row r="11" spans="1:3">
      <c r="A11">
        <v>10</v>
      </c>
      <c r="B11" t="s">
        <v>10</v>
      </c>
      <c r="C11">
        <f>(399851+30400+36760)*1.2</f>
        <v>560413.19999999995</v>
      </c>
    </row>
    <row r="12" spans="1:3">
      <c r="A12">
        <v>11</v>
      </c>
      <c r="B12" t="s">
        <v>11</v>
      </c>
      <c r="C12">
        <f>(308834+13245+16464+17292+18087.5)*1.2</f>
        <v>448707</v>
      </c>
    </row>
    <row r="13" spans="1:3">
      <c r="A13">
        <v>12</v>
      </c>
      <c r="B13" t="s">
        <v>12</v>
      </c>
      <c r="C13">
        <f>(320471.33+10864.8+12240+25704+12240)*1.2</f>
        <v>457824.15600000002</v>
      </c>
    </row>
    <row r="14" spans="1:3">
      <c r="A14">
        <v>13</v>
      </c>
      <c r="B14" t="s">
        <v>13</v>
      </c>
      <c r="C14">
        <f>(250681.6+15960+15960)*1.2</f>
        <v>339121.91999999998</v>
      </c>
    </row>
    <row r="15" spans="1:3">
      <c r="A15">
        <v>14</v>
      </c>
      <c r="B15" t="s">
        <v>14</v>
      </c>
      <c r="C15">
        <f>45787*1.2</f>
        <v>54944.4</v>
      </c>
    </row>
    <row r="16" spans="1:3">
      <c r="A16">
        <v>15</v>
      </c>
      <c r="B16" t="s">
        <v>15</v>
      </c>
      <c r="C16">
        <f>(315488.35+16660+26880+27880)*1.2</f>
        <v>464290.01999999996</v>
      </c>
    </row>
    <row r="17" spans="1:3">
      <c r="A17">
        <v>16</v>
      </c>
      <c r="B17" t="s">
        <v>16</v>
      </c>
      <c r="C17">
        <f>66014*1.2</f>
        <v>79216.800000000003</v>
      </c>
    </row>
    <row r="18" spans="1:3">
      <c r="A18">
        <v>17</v>
      </c>
      <c r="B18" t="s">
        <v>17</v>
      </c>
      <c r="C18">
        <f>15416*1.2</f>
        <v>18499.2</v>
      </c>
    </row>
    <row r="19" spans="1:3">
      <c r="A19">
        <v>18</v>
      </c>
      <c r="B19" t="s">
        <v>18</v>
      </c>
      <c r="C19">
        <f>855935.4*1.2</f>
        <v>1027122.48</v>
      </c>
    </row>
    <row r="20" spans="1:3">
      <c r="A20">
        <v>19</v>
      </c>
      <c r="B20" t="s">
        <v>19</v>
      </c>
      <c r="C20">
        <f>124502*1.2</f>
        <v>149402.4</v>
      </c>
    </row>
    <row r="21" spans="1:3">
      <c r="A21">
        <v>20</v>
      </c>
      <c r="B21" t="s">
        <v>20</v>
      </c>
      <c r="C21">
        <f>137589.2*1.2</f>
        <v>165107.04</v>
      </c>
    </row>
    <row r="22" spans="1:3">
      <c r="B22" t="s">
        <v>21</v>
      </c>
      <c r="C22">
        <f>SUM(C2:C21)</f>
        <v>7572728.1600000011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2012-04-23T04:20:22Z</dcterms:modified>
</cp:coreProperties>
</file>